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<sst xmlns="http://schemas.openxmlformats.org/spreadsheetml/2006/main" count="159" uniqueCount="92">
  <si>
    <t>桃江县2025年油料加工企业验收情况汇总表</t>
  </si>
  <si>
    <t>序号</t>
  </si>
  <si>
    <t>主体名称</t>
  </si>
  <si>
    <t>类别</t>
  </si>
  <si>
    <t>地址</t>
  </si>
  <si>
    <t>法人</t>
  </si>
  <si>
    <t>2025年奖补金额（万元)</t>
  </si>
  <si>
    <t>湖南省志溪生态农业开发有限公司</t>
  </si>
  <si>
    <t>公司</t>
  </si>
  <si>
    <t>灰山港镇</t>
  </si>
  <si>
    <t>符水平</t>
  </si>
  <si>
    <t>51.8（设备奖补40万元、收购奖补11.8万元）</t>
  </si>
  <si>
    <t>湖南盛通油业有限公司</t>
  </si>
  <si>
    <t>李慧良</t>
  </si>
  <si>
    <t>6.7（设备奖补1.4万元、收购奖补5.3万元）</t>
  </si>
  <si>
    <t>湖南省时利和农业综合开发有限公司</t>
  </si>
  <si>
    <t>刘星跃</t>
  </si>
  <si>
    <t>6（收购奖补6万元）</t>
  </si>
  <si>
    <t>桃江县龙塘湾生态农业旅游发展有限公司</t>
  </si>
  <si>
    <t>鸬鹚渡镇</t>
  </si>
  <si>
    <t>谢  仁</t>
  </si>
  <si>
    <t>2.5（收购奖补2.5万元）</t>
  </si>
  <si>
    <t>桃江县妙妙榨油坊</t>
  </si>
  <si>
    <t>小作坊</t>
  </si>
  <si>
    <t>刘  妙</t>
  </si>
  <si>
    <t>7.6（设备奖补0.4万元、收购奖补7.2万元）</t>
  </si>
  <si>
    <t>湖南湘籽油业有限公司</t>
  </si>
  <si>
    <t>大栗港镇</t>
  </si>
  <si>
    <t>璩  辉</t>
  </si>
  <si>
    <t>23.7（设备奖补6.6万元、收购奖补17.1万元）</t>
  </si>
  <si>
    <t>益阳市九岗山农业科技开发有限公司</t>
  </si>
  <si>
    <t>马迹塘镇</t>
  </si>
  <si>
    <t>刘  勇</t>
  </si>
  <si>
    <t>16（设备奖补8.4万元、收购奖补7.6万元）</t>
  </si>
  <si>
    <t>桃江县车门油作坊</t>
  </si>
  <si>
    <t>鲊埠乡</t>
  </si>
  <si>
    <t>詹志君</t>
  </si>
  <si>
    <t>3.5（设备奖补1.6万元、收购奖补1.9万元）</t>
  </si>
  <si>
    <t>桃江县三堂街镇赤塘村经济合作社</t>
  </si>
  <si>
    <t>三堂街镇</t>
  </si>
  <si>
    <t>高  亚</t>
  </si>
  <si>
    <t>3.6（设备奖补2.6万元、收购奖补1万元）</t>
  </si>
  <si>
    <t>桃江县曹建兵家庭农场</t>
  </si>
  <si>
    <t>曹建兵</t>
  </si>
  <si>
    <t>4.8（收购奖补4.8万元）</t>
  </si>
  <si>
    <t>桃江县灰山港镇曾家湾榨油坊</t>
  </si>
  <si>
    <t>文赛金</t>
  </si>
  <si>
    <t>7.5（设备奖补2.9万元、收购奖补4.6万元）</t>
  </si>
  <si>
    <t>桃江县石牛江镇牛剑桥村经济合作社</t>
  </si>
  <si>
    <t>石牛江镇</t>
  </si>
  <si>
    <t>肖榕</t>
  </si>
  <si>
    <t>5.4（设备奖补4.3万元、收购奖补1.1万元）</t>
  </si>
  <si>
    <t>桃江县湘正魁榨油厂</t>
  </si>
  <si>
    <t>武潭镇</t>
  </si>
  <si>
    <t>王正魁</t>
  </si>
  <si>
    <t>5.6（设备奖补4.5万元、收购奖补1.1万元）</t>
  </si>
  <si>
    <t>合计</t>
  </si>
  <si>
    <t>144.7万元</t>
  </si>
  <si>
    <t>新增加工设备情况</t>
  </si>
  <si>
    <t>收购情况</t>
  </si>
  <si>
    <t>销售情况</t>
  </si>
  <si>
    <t>2024年奖补金额（万元)</t>
  </si>
  <si>
    <t>数量（台）</t>
  </si>
  <si>
    <t>金额（万元）</t>
  </si>
  <si>
    <t>数量（吨）</t>
  </si>
  <si>
    <t>年销售利润（万元）</t>
  </si>
  <si>
    <t>设备</t>
  </si>
  <si>
    <t>收储</t>
  </si>
  <si>
    <t>灰山港镇金沙洲村</t>
  </si>
  <si>
    <t>28.5（设备奖补5万元、收购奖补23.5万元）</t>
  </si>
  <si>
    <t>灰山港镇天子坡村</t>
  </si>
  <si>
    <t>7.7（市级龙头企业奖补2万元、收购奖补5.7万元）</t>
  </si>
  <si>
    <t>灰山港镇刘家湾村</t>
  </si>
  <si>
    <t>6.9（县级龙头企业奖补1万元、收购奖补5.9万元）</t>
  </si>
  <si>
    <t>鸬鹚渡镇龙塘湾村</t>
  </si>
  <si>
    <t>3（设备奖补1万元、收购奖补2万元）</t>
  </si>
  <si>
    <t>5.5（设备奖补1万元、收购奖补4.5万元）</t>
  </si>
  <si>
    <t>大栗港镇黄道仑村</t>
  </si>
  <si>
    <t>52（市级龙头企业奖补2万元、收购奖补50万元。设备在县发改局项目中奖补。）</t>
  </si>
  <si>
    <t>马迹塘镇九岗山村</t>
  </si>
  <si>
    <t>13.1（设备奖补3.6万元、收购奖补9.5万元）</t>
  </si>
  <si>
    <t>鲊埠乡车门塅村</t>
  </si>
  <si>
    <t>4.3（设备奖补1.6万元、收购奖补2.7万元）</t>
  </si>
  <si>
    <t>经济合作社</t>
  </si>
  <si>
    <t>三堂街镇赤塘村</t>
  </si>
  <si>
    <t>3.1（设备奖补0.5万元、收购奖补2.6万元）</t>
  </si>
  <si>
    <t>三堂街镇湖莲坪村</t>
  </si>
  <si>
    <t>5.9（设备奖补2.3万元、收购奖补3.6万元）</t>
  </si>
  <si>
    <t>灰山港镇曾家湾村</t>
  </si>
  <si>
    <t>石牛江镇牛剑桥村</t>
  </si>
  <si>
    <t>武潭镇景致村</t>
  </si>
  <si>
    <t>备注：1.市级龙头企业奖补1万元、县级龙头企业奖补0.5万元，共计3.5万元。湘籽申报省级龙头企业奖补   万元；设备按购买资金的10%奖补，收购按   奖补。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</si>
</sst>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rgb="FFFF0000"/>
      <name val="方正小标宋简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D17" sqref="D17"/>
    </sheetView>
  </sheetViews>
  <sheetFormatPr defaultColWidth="9" defaultRowHeight="13.5" outlineLevelCol="5"/>
  <cols>
    <col min="1" max="1" width="7.125" customWidth="1"/>
    <col min="2" max="2" width="26.5" customWidth="1"/>
    <col min="3" max="3" width="14.75" customWidth="1"/>
    <col min="4" max="4" width="25" customWidth="1"/>
    <col min="5" max="5" width="15.875" customWidth="1"/>
    <col min="6" max="6" width="33.375" customWidth="1"/>
    <col min="7" max="7" width="7.75833333333333" customWidth="1"/>
  </cols>
  <sheetData>
    <row r="1" ht="48" customHeight="1" spans="1:6">
      <c r="A1" s="12" t="s">
        <v>0</v>
      </c>
      <c r="B1" s="12"/>
      <c r="C1" s="12"/>
      <c r="D1" s="12"/>
      <c r="E1" s="12"/>
      <c r="F1" s="12"/>
    </row>
    <row r="2" ht="38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</row>
    <row r="3" ht="45" customHeight="1" spans="1:6">
      <c r="A3" s="13"/>
      <c r="B3" s="13"/>
      <c r="C3" s="13"/>
      <c r="D3" s="13"/>
      <c r="E3" s="13"/>
      <c r="F3" s="14"/>
    </row>
    <row r="4" s="1" customFormat="1" ht="40" customHeight="1" spans="1:6">
      <c r="A4" s="15">
        <v>1</v>
      </c>
      <c r="B4" s="16" t="s">
        <v>7</v>
      </c>
      <c r="C4" s="15" t="s">
        <v>8</v>
      </c>
      <c r="D4" s="15" t="s">
        <v>9</v>
      </c>
      <c r="E4" s="15" t="s">
        <v>10</v>
      </c>
      <c r="F4" s="17" t="s">
        <v>11</v>
      </c>
    </row>
    <row r="5" s="1" customFormat="1" ht="40" customHeight="1" spans="1:6">
      <c r="A5" s="15">
        <v>2</v>
      </c>
      <c r="B5" s="16" t="s">
        <v>12</v>
      </c>
      <c r="C5" s="15" t="s">
        <v>8</v>
      </c>
      <c r="D5" s="15" t="s">
        <v>9</v>
      </c>
      <c r="E5" s="15" t="s">
        <v>13</v>
      </c>
      <c r="F5" s="17" t="s">
        <v>14</v>
      </c>
    </row>
    <row r="6" s="1" customFormat="1" ht="40" customHeight="1" spans="1:6">
      <c r="A6" s="15">
        <v>3</v>
      </c>
      <c r="B6" s="16" t="s">
        <v>15</v>
      </c>
      <c r="C6" s="15" t="s">
        <v>8</v>
      </c>
      <c r="D6" s="15" t="s">
        <v>9</v>
      </c>
      <c r="E6" s="15" t="s">
        <v>16</v>
      </c>
      <c r="F6" s="18" t="s">
        <v>17</v>
      </c>
    </row>
    <row r="7" s="1" customFormat="1" ht="40" customHeight="1" spans="1:6">
      <c r="A7" s="15">
        <v>4</v>
      </c>
      <c r="B7" s="16" t="s">
        <v>18</v>
      </c>
      <c r="C7" s="15" t="s">
        <v>8</v>
      </c>
      <c r="D7" s="15" t="s">
        <v>19</v>
      </c>
      <c r="E7" s="15" t="s">
        <v>20</v>
      </c>
      <c r="F7" s="17" t="s">
        <v>21</v>
      </c>
    </row>
    <row r="8" s="1" customFormat="1" ht="40" customHeight="1" spans="1:6">
      <c r="A8" s="15">
        <v>5</v>
      </c>
      <c r="B8" s="16" t="s">
        <v>22</v>
      </c>
      <c r="C8" s="15" t="s">
        <v>23</v>
      </c>
      <c r="D8" s="15" t="s">
        <v>19</v>
      </c>
      <c r="E8" s="15" t="s">
        <v>24</v>
      </c>
      <c r="F8" s="17" t="s">
        <v>25</v>
      </c>
    </row>
    <row r="9" s="1" customFormat="1" ht="40" customHeight="1" spans="1:6">
      <c r="A9" s="15">
        <v>6</v>
      </c>
      <c r="B9" s="16" t="s">
        <v>26</v>
      </c>
      <c r="C9" s="15" t="s">
        <v>8</v>
      </c>
      <c r="D9" s="15" t="s">
        <v>27</v>
      </c>
      <c r="E9" s="15" t="s">
        <v>28</v>
      </c>
      <c r="F9" s="17" t="s">
        <v>29</v>
      </c>
    </row>
    <row r="10" s="1" customFormat="1" ht="40" customHeight="1" spans="1:6">
      <c r="A10" s="15">
        <v>7</v>
      </c>
      <c r="B10" s="16" t="s">
        <v>30</v>
      </c>
      <c r="C10" s="15" t="s">
        <v>8</v>
      </c>
      <c r="D10" s="15" t="s">
        <v>31</v>
      </c>
      <c r="E10" s="15" t="s">
        <v>32</v>
      </c>
      <c r="F10" s="17" t="s">
        <v>33</v>
      </c>
    </row>
    <row r="11" s="1" customFormat="1" ht="40" customHeight="1" spans="1:6">
      <c r="A11" s="15">
        <v>8</v>
      </c>
      <c r="B11" s="16" t="s">
        <v>34</v>
      </c>
      <c r="C11" s="15" t="s">
        <v>23</v>
      </c>
      <c r="D11" s="15" t="s">
        <v>35</v>
      </c>
      <c r="E11" s="15" t="s">
        <v>36</v>
      </c>
      <c r="F11" s="17" t="s">
        <v>37</v>
      </c>
    </row>
    <row r="12" s="1" customFormat="1" ht="40" customHeight="1" spans="1:6">
      <c r="A12" s="15">
        <v>9</v>
      </c>
      <c r="B12" s="16" t="s">
        <v>38</v>
      </c>
      <c r="C12" s="15" t="s">
        <v>23</v>
      </c>
      <c r="D12" s="15" t="s">
        <v>39</v>
      </c>
      <c r="E12" s="15" t="s">
        <v>40</v>
      </c>
      <c r="F12" s="17" t="s">
        <v>41</v>
      </c>
    </row>
    <row r="13" s="1" customFormat="1" ht="40" customHeight="1" spans="1:6">
      <c r="A13" s="15">
        <v>10</v>
      </c>
      <c r="B13" s="16" t="s">
        <v>42</v>
      </c>
      <c r="C13" s="15" t="s">
        <v>23</v>
      </c>
      <c r="D13" s="15" t="s">
        <v>39</v>
      </c>
      <c r="E13" s="15" t="s">
        <v>43</v>
      </c>
      <c r="F13" s="17" t="s">
        <v>44</v>
      </c>
    </row>
    <row r="14" ht="40" customHeight="1" spans="1:6">
      <c r="A14" s="14">
        <v>11</v>
      </c>
      <c r="B14" s="14" t="s">
        <v>45</v>
      </c>
      <c r="C14" s="14" t="s">
        <v>23</v>
      </c>
      <c r="D14" s="14" t="s">
        <v>9</v>
      </c>
      <c r="E14" s="14" t="s">
        <v>46</v>
      </c>
      <c r="F14" s="17" t="s">
        <v>47</v>
      </c>
    </row>
    <row r="15" ht="40" customHeight="1" spans="1:6">
      <c r="A15" s="14">
        <v>12</v>
      </c>
      <c r="B15" s="14" t="s">
        <v>48</v>
      </c>
      <c r="C15" s="14" t="s">
        <v>23</v>
      </c>
      <c r="D15" s="14" t="s">
        <v>49</v>
      </c>
      <c r="E15" s="14" t="s">
        <v>50</v>
      </c>
      <c r="F15" s="17" t="s">
        <v>51</v>
      </c>
    </row>
    <row r="16" ht="40" customHeight="1" spans="1:6">
      <c r="A16" s="14">
        <v>13</v>
      </c>
      <c r="B16" s="14" t="s">
        <v>52</v>
      </c>
      <c r="C16" s="14" t="s">
        <v>23</v>
      </c>
      <c r="D16" s="14" t="s">
        <v>53</v>
      </c>
      <c r="E16" s="14" t="s">
        <v>54</v>
      </c>
      <c r="F16" s="17" t="s">
        <v>55</v>
      </c>
    </row>
    <row r="17" ht="40" customHeight="1" spans="1:6">
      <c r="A17" s="13" t="s">
        <v>56</v>
      </c>
      <c r="B17" s="13"/>
      <c r="C17" s="13"/>
      <c r="D17" s="13"/>
      <c r="E17" s="13"/>
      <c r="F17" s="13" t="s">
        <v>57</v>
      </c>
    </row>
    <row r="18" ht="35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948611111111111" right="0.432638888888889" top="0.550694444444444" bottom="0.708333333333333" header="0.5" footer="0.5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80" zoomScaleNormal="80" workbookViewId="0">
      <selection activeCell="R7" sqref="R7"/>
    </sheetView>
  </sheetViews>
  <sheetFormatPr defaultColWidth="9" defaultRowHeight="13.5"/>
  <cols>
    <col min="1" max="1" width="7.125" customWidth="1"/>
    <col min="2" max="2" width="20.875" customWidth="1"/>
    <col min="3" max="3" width="9.625" customWidth="1"/>
    <col min="4" max="4" width="18.7583333333333" customWidth="1"/>
    <col min="5" max="5" width="9.375" customWidth="1"/>
    <col min="6" max="6" width="7.625" customWidth="1"/>
    <col min="7" max="7" width="8.5" customWidth="1"/>
    <col min="8" max="8" width="8.5" style="1" customWidth="1"/>
    <col min="9" max="9" width="10.125" customWidth="1"/>
    <col min="10" max="11" width="9.25833333333333" customWidth="1"/>
    <col min="12" max="12" width="13.625" customWidth="1"/>
    <col min="13" max="13" width="28.7583333333333" customWidth="1"/>
    <col min="14" max="14" width="7.75833333333333" customWidth="1"/>
    <col min="16" max="16" width="10.375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customFormat="1" ht="38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58</v>
      </c>
      <c r="G2" s="4"/>
      <c r="H2" s="5" t="s">
        <v>59</v>
      </c>
      <c r="I2" s="5"/>
      <c r="J2" s="4" t="s">
        <v>60</v>
      </c>
      <c r="K2" s="4"/>
      <c r="L2" s="6" t="s">
        <v>6</v>
      </c>
      <c r="M2" s="6" t="s">
        <v>61</v>
      </c>
    </row>
    <row r="3" customFormat="1" ht="45" customHeight="1" spans="1:18">
      <c r="A3" s="4"/>
      <c r="B3" s="4"/>
      <c r="C3" s="4"/>
      <c r="D3" s="4"/>
      <c r="E3" s="4"/>
      <c r="F3" s="6" t="s">
        <v>62</v>
      </c>
      <c r="G3" s="6" t="s">
        <v>63</v>
      </c>
      <c r="H3" s="7" t="s">
        <v>64</v>
      </c>
      <c r="I3" s="7" t="s">
        <v>63</v>
      </c>
      <c r="J3" s="6" t="s">
        <v>64</v>
      </c>
      <c r="K3" s="6" t="s">
        <v>65</v>
      </c>
      <c r="L3" s="6"/>
      <c r="M3" s="6"/>
      <c r="O3" s="8" t="s">
        <v>66</v>
      </c>
      <c r="P3" s="8" t="s">
        <v>67</v>
      </c>
      <c r="Q3" s="8" t="s">
        <v>66</v>
      </c>
      <c r="R3" s="8" t="s">
        <v>67</v>
      </c>
    </row>
    <row r="4" s="1" customFormat="1" ht="46" customHeight="1" spans="1:18">
      <c r="A4" s="5">
        <v>1</v>
      </c>
      <c r="B4" s="7" t="s">
        <v>7</v>
      </c>
      <c r="C4" s="5" t="s">
        <v>8</v>
      </c>
      <c r="D4" s="5" t="s">
        <v>68</v>
      </c>
      <c r="E4" s="5" t="s">
        <v>10</v>
      </c>
      <c r="F4" s="5">
        <v>16</v>
      </c>
      <c r="G4" s="5">
        <v>261.35</v>
      </c>
      <c r="H4" s="7">
        <v>879.42</v>
      </c>
      <c r="I4" s="7">
        <v>494.78</v>
      </c>
      <c r="J4" s="5">
        <v>233.22</v>
      </c>
      <c r="K4" s="5">
        <v>67</v>
      </c>
      <c r="L4" s="9"/>
      <c r="M4" s="9" t="s">
        <v>69</v>
      </c>
      <c r="O4" s="10">
        <f t="shared" ref="O4:O16" si="0">SUM(G4*0.3)</f>
        <v>78.405</v>
      </c>
      <c r="P4" s="10">
        <f t="shared" ref="P4:P8" si="1">SUM(I4*0.02)</f>
        <v>9.8956</v>
      </c>
      <c r="Q4" s="10">
        <v>30</v>
      </c>
      <c r="R4" s="10">
        <v>9.9</v>
      </c>
    </row>
    <row r="5" s="1" customFormat="1" ht="37" customHeight="1" spans="1:18">
      <c r="A5" s="5">
        <v>2</v>
      </c>
      <c r="B5" s="7" t="s">
        <v>12</v>
      </c>
      <c r="C5" s="5" t="s">
        <v>8</v>
      </c>
      <c r="D5" s="5" t="s">
        <v>70</v>
      </c>
      <c r="E5" s="5" t="s">
        <v>13</v>
      </c>
      <c r="F5" s="5">
        <v>3</v>
      </c>
      <c r="G5" s="5">
        <v>4.755</v>
      </c>
      <c r="H5" s="5">
        <v>256.25</v>
      </c>
      <c r="I5" s="5">
        <v>133.21</v>
      </c>
      <c r="J5" s="5">
        <v>87.12</v>
      </c>
      <c r="K5" s="5">
        <v>16.4</v>
      </c>
      <c r="L5" s="9"/>
      <c r="M5" s="9" t="s">
        <v>71</v>
      </c>
      <c r="O5" s="10">
        <f t="shared" si="0"/>
        <v>1.4265</v>
      </c>
      <c r="P5" s="10">
        <f t="shared" si="1"/>
        <v>2.6642</v>
      </c>
      <c r="Q5" s="10">
        <v>1.4</v>
      </c>
      <c r="R5" s="10">
        <v>2.7</v>
      </c>
    </row>
    <row r="6" s="1" customFormat="1" ht="39" customHeight="1" spans="1:18">
      <c r="A6" s="5">
        <v>3</v>
      </c>
      <c r="B6" s="7" t="s">
        <v>15</v>
      </c>
      <c r="C6" s="5" t="s">
        <v>8</v>
      </c>
      <c r="D6" s="5" t="s">
        <v>72</v>
      </c>
      <c r="E6" s="5" t="s">
        <v>16</v>
      </c>
      <c r="F6" s="5">
        <v>0</v>
      </c>
      <c r="G6" s="5">
        <v>0</v>
      </c>
      <c r="H6" s="5">
        <v>583</v>
      </c>
      <c r="I6" s="5">
        <v>349.8</v>
      </c>
      <c r="J6" s="5">
        <v>147.5</v>
      </c>
      <c r="K6" s="5">
        <v>31.24</v>
      </c>
      <c r="L6" s="11"/>
      <c r="M6" s="11" t="s">
        <v>73</v>
      </c>
      <c r="O6" s="10">
        <f t="shared" si="0"/>
        <v>0</v>
      </c>
      <c r="P6" s="10">
        <f t="shared" si="1"/>
        <v>6.996</v>
      </c>
      <c r="Q6" s="10">
        <v>0</v>
      </c>
      <c r="R6" s="10">
        <v>7</v>
      </c>
    </row>
    <row r="7" s="1" customFormat="1" ht="38" customHeight="1" spans="1:18">
      <c r="A7" s="5">
        <v>4</v>
      </c>
      <c r="B7" s="7" t="s">
        <v>18</v>
      </c>
      <c r="C7" s="5" t="s">
        <v>8</v>
      </c>
      <c r="D7" s="5" t="s">
        <v>74</v>
      </c>
      <c r="E7" s="5" t="s">
        <v>20</v>
      </c>
      <c r="F7" s="5">
        <v>0</v>
      </c>
      <c r="G7" s="5">
        <v>0</v>
      </c>
      <c r="H7" s="5">
        <v>94.12</v>
      </c>
      <c r="I7" s="5">
        <v>63.7</v>
      </c>
      <c r="J7" s="5">
        <v>18.15</v>
      </c>
      <c r="K7" s="5">
        <v>9.9</v>
      </c>
      <c r="L7" s="9"/>
      <c r="M7" s="9" t="s">
        <v>75</v>
      </c>
      <c r="O7" s="10">
        <f t="shared" si="0"/>
        <v>0</v>
      </c>
      <c r="P7" s="10">
        <f t="shared" si="1"/>
        <v>1.274</v>
      </c>
      <c r="Q7" s="10">
        <v>0</v>
      </c>
      <c r="R7" s="10">
        <v>1.3</v>
      </c>
    </row>
    <row r="8" s="1" customFormat="1" ht="30" customHeight="1" spans="1:18">
      <c r="A8" s="5">
        <v>5</v>
      </c>
      <c r="B8" s="7" t="s">
        <v>22</v>
      </c>
      <c r="C8" s="5" t="s">
        <v>23</v>
      </c>
      <c r="D8" s="5" t="s">
        <v>74</v>
      </c>
      <c r="E8" s="5" t="s">
        <v>24</v>
      </c>
      <c r="F8" s="5">
        <v>1</v>
      </c>
      <c r="G8" s="5">
        <v>1.38</v>
      </c>
      <c r="H8" s="7">
        <v>634.37</v>
      </c>
      <c r="I8" s="7">
        <v>380.6</v>
      </c>
      <c r="J8" s="7">
        <v>153.67</v>
      </c>
      <c r="K8" s="5">
        <v>34.5</v>
      </c>
      <c r="L8" s="9"/>
      <c r="M8" s="9" t="s">
        <v>76</v>
      </c>
      <c r="O8" s="10">
        <f t="shared" si="0"/>
        <v>0.414</v>
      </c>
      <c r="P8" s="10">
        <f t="shared" si="1"/>
        <v>7.612</v>
      </c>
      <c r="Q8" s="10">
        <v>0.4</v>
      </c>
      <c r="R8" s="10">
        <v>7.6</v>
      </c>
    </row>
    <row r="9" s="1" customFormat="1" ht="46" customHeight="1" spans="1:18">
      <c r="A9" s="5">
        <v>6</v>
      </c>
      <c r="B9" s="7" t="s">
        <v>26</v>
      </c>
      <c r="C9" s="5" t="s">
        <v>8</v>
      </c>
      <c r="D9" s="5" t="s">
        <v>77</v>
      </c>
      <c r="E9" s="5" t="s">
        <v>28</v>
      </c>
      <c r="F9" s="5">
        <v>8</v>
      </c>
      <c r="G9" s="5">
        <v>21.9</v>
      </c>
      <c r="H9" s="5">
        <v>799.64</v>
      </c>
      <c r="I9" s="5">
        <v>527.76</v>
      </c>
      <c r="J9" s="5">
        <v>739.25</v>
      </c>
      <c r="K9" s="5">
        <v>70.06</v>
      </c>
      <c r="L9" s="9"/>
      <c r="M9" s="9" t="s">
        <v>78</v>
      </c>
      <c r="O9" s="10">
        <f t="shared" si="0"/>
        <v>6.57</v>
      </c>
      <c r="P9" s="10">
        <f>SUM(I9*0.05)</f>
        <v>26.388</v>
      </c>
      <c r="Q9" s="10">
        <v>6.6</v>
      </c>
      <c r="R9" s="10">
        <v>26.4</v>
      </c>
    </row>
    <row r="10" s="1" customFormat="1" ht="36" customHeight="1" spans="1:18">
      <c r="A10" s="5">
        <v>7</v>
      </c>
      <c r="B10" s="7" t="s">
        <v>30</v>
      </c>
      <c r="C10" s="5" t="s">
        <v>8</v>
      </c>
      <c r="D10" s="5" t="s">
        <v>79</v>
      </c>
      <c r="E10" s="5" t="s">
        <v>32</v>
      </c>
      <c r="F10" s="5">
        <v>4</v>
      </c>
      <c r="G10" s="5">
        <v>28.13</v>
      </c>
      <c r="H10" s="7">
        <v>298.34</v>
      </c>
      <c r="I10" s="7">
        <v>190</v>
      </c>
      <c r="J10" s="7">
        <v>76.28</v>
      </c>
      <c r="K10" s="5">
        <v>30</v>
      </c>
      <c r="L10" s="9"/>
      <c r="M10" s="9" t="s">
        <v>80</v>
      </c>
      <c r="O10" s="10">
        <f t="shared" si="0"/>
        <v>8.439</v>
      </c>
      <c r="P10" s="10">
        <f t="shared" ref="P10:P16" si="2">SUM(I10*0.02)</f>
        <v>3.8</v>
      </c>
      <c r="Q10" s="10">
        <v>8.4</v>
      </c>
      <c r="R10" s="10">
        <v>3.8</v>
      </c>
    </row>
    <row r="11" s="1" customFormat="1" ht="30" customHeight="1" spans="1:18">
      <c r="A11" s="5">
        <v>8</v>
      </c>
      <c r="B11" s="7" t="s">
        <v>34</v>
      </c>
      <c r="C11" s="5" t="s">
        <v>23</v>
      </c>
      <c r="D11" s="5" t="s">
        <v>81</v>
      </c>
      <c r="E11" s="5" t="s">
        <v>36</v>
      </c>
      <c r="F11" s="5">
        <v>1</v>
      </c>
      <c r="G11" s="5">
        <v>5.38</v>
      </c>
      <c r="H11" s="7">
        <v>71.08</v>
      </c>
      <c r="I11" s="5">
        <v>46.26</v>
      </c>
      <c r="J11" s="5">
        <v>28</v>
      </c>
      <c r="K11" s="5">
        <v>10.68</v>
      </c>
      <c r="L11" s="9"/>
      <c r="M11" s="9" t="s">
        <v>82</v>
      </c>
      <c r="O11" s="10">
        <f t="shared" si="0"/>
        <v>1.614</v>
      </c>
      <c r="P11" s="10">
        <f t="shared" si="2"/>
        <v>0.9252</v>
      </c>
      <c r="Q11" s="10">
        <v>1.6</v>
      </c>
      <c r="R11" s="10">
        <v>0.9</v>
      </c>
    </row>
    <row r="12" s="1" customFormat="1" ht="36" customHeight="1" spans="1:18">
      <c r="A12" s="5">
        <v>9</v>
      </c>
      <c r="B12" s="7" t="s">
        <v>38</v>
      </c>
      <c r="C12" s="5" t="s">
        <v>83</v>
      </c>
      <c r="D12" s="5" t="s">
        <v>84</v>
      </c>
      <c r="E12" s="5" t="s">
        <v>40</v>
      </c>
      <c r="F12" s="5">
        <v>2</v>
      </c>
      <c r="G12" s="5">
        <v>8.63</v>
      </c>
      <c r="H12" s="5">
        <v>36.085</v>
      </c>
      <c r="I12" s="5">
        <v>24.45</v>
      </c>
      <c r="J12" s="5">
        <v>9.53</v>
      </c>
      <c r="K12" s="5">
        <v>6.37</v>
      </c>
      <c r="L12" s="9"/>
      <c r="M12" s="9" t="s">
        <v>85</v>
      </c>
      <c r="O12" s="10">
        <f t="shared" si="0"/>
        <v>2.589</v>
      </c>
      <c r="P12" s="10">
        <f t="shared" si="2"/>
        <v>0.489</v>
      </c>
      <c r="Q12" s="10">
        <v>2.6</v>
      </c>
      <c r="R12" s="10">
        <v>0.5</v>
      </c>
    </row>
    <row r="13" s="1" customFormat="1" ht="30" customHeight="1" spans="1:18">
      <c r="A13" s="5">
        <v>10</v>
      </c>
      <c r="B13" s="7" t="s">
        <v>42</v>
      </c>
      <c r="C13" s="5" t="s">
        <v>23</v>
      </c>
      <c r="D13" s="5" t="s">
        <v>86</v>
      </c>
      <c r="E13" s="5" t="s">
        <v>43</v>
      </c>
      <c r="F13" s="5">
        <v>0</v>
      </c>
      <c r="G13" s="5">
        <v>0</v>
      </c>
      <c r="H13" s="5">
        <v>535.2</v>
      </c>
      <c r="I13" s="5">
        <v>321.1</v>
      </c>
      <c r="J13" s="5">
        <v>145</v>
      </c>
      <c r="K13" s="5">
        <v>29</v>
      </c>
      <c r="L13" s="9"/>
      <c r="M13" s="9" t="s">
        <v>87</v>
      </c>
      <c r="O13" s="10">
        <f t="shared" si="0"/>
        <v>0</v>
      </c>
      <c r="P13" s="10">
        <f t="shared" si="2"/>
        <v>6.422</v>
      </c>
      <c r="Q13" s="10">
        <v>0</v>
      </c>
      <c r="R13" s="10">
        <v>6.4</v>
      </c>
    </row>
    <row r="14" customFormat="1" ht="30" customHeight="1" spans="1:18">
      <c r="A14" s="6">
        <v>11</v>
      </c>
      <c r="B14" s="6" t="s">
        <v>45</v>
      </c>
      <c r="C14" s="6" t="s">
        <v>23</v>
      </c>
      <c r="D14" s="6" t="s">
        <v>88</v>
      </c>
      <c r="E14" s="6" t="s">
        <v>46</v>
      </c>
      <c r="F14" s="7">
        <v>5</v>
      </c>
      <c r="G14" s="7">
        <v>9.82</v>
      </c>
      <c r="H14" s="7">
        <v>209.08</v>
      </c>
      <c r="I14" s="7">
        <v>116</v>
      </c>
      <c r="J14" s="7">
        <v>60.63</v>
      </c>
      <c r="K14" s="7">
        <v>24.25</v>
      </c>
      <c r="L14" s="6"/>
      <c r="M14" s="6"/>
      <c r="O14" s="10">
        <f t="shared" si="0"/>
        <v>2.946</v>
      </c>
      <c r="P14" s="10">
        <f t="shared" si="2"/>
        <v>2.32</v>
      </c>
      <c r="Q14" s="8">
        <v>2.9</v>
      </c>
      <c r="R14" s="8">
        <v>2.3</v>
      </c>
    </row>
    <row r="15" customFormat="1" ht="30" customHeight="1" spans="1:18">
      <c r="A15" s="6">
        <v>12</v>
      </c>
      <c r="B15" s="6" t="s">
        <v>48</v>
      </c>
      <c r="C15" s="6" t="s">
        <v>23</v>
      </c>
      <c r="D15" s="6" t="s">
        <v>89</v>
      </c>
      <c r="E15" s="6" t="s">
        <v>50</v>
      </c>
      <c r="F15" s="7">
        <v>7</v>
      </c>
      <c r="G15" s="7">
        <v>14.362</v>
      </c>
      <c r="H15" s="7">
        <v>42.75</v>
      </c>
      <c r="I15" s="7">
        <v>26.65</v>
      </c>
      <c r="J15" s="7">
        <v>11.28</v>
      </c>
      <c r="K15" s="7">
        <v>7.5</v>
      </c>
      <c r="L15" s="6"/>
      <c r="M15" s="6"/>
      <c r="O15" s="10">
        <f t="shared" si="0"/>
        <v>4.3086</v>
      </c>
      <c r="P15" s="10">
        <f t="shared" si="2"/>
        <v>0.533</v>
      </c>
      <c r="Q15" s="8">
        <v>4.3</v>
      </c>
      <c r="R15" s="8">
        <v>0.5</v>
      </c>
    </row>
    <row r="16" customFormat="1" ht="30" customHeight="1" spans="1:18">
      <c r="A16" s="6">
        <v>13</v>
      </c>
      <c r="B16" s="6" t="s">
        <v>52</v>
      </c>
      <c r="C16" s="6" t="s">
        <v>23</v>
      </c>
      <c r="D16" s="6" t="s">
        <v>90</v>
      </c>
      <c r="E16" s="6" t="s">
        <v>54</v>
      </c>
      <c r="F16" s="7">
        <v>19</v>
      </c>
      <c r="G16" s="7">
        <v>14.963</v>
      </c>
      <c r="H16" s="7">
        <v>46</v>
      </c>
      <c r="I16" s="7">
        <v>26.829</v>
      </c>
      <c r="J16" s="7">
        <v>9.8</v>
      </c>
      <c r="K16" s="7">
        <v>4.2</v>
      </c>
      <c r="L16" s="6"/>
      <c r="M16" s="6"/>
      <c r="O16" s="10">
        <f t="shared" si="0"/>
        <v>4.4889</v>
      </c>
      <c r="P16" s="10">
        <f t="shared" si="2"/>
        <v>0.53658</v>
      </c>
      <c r="Q16" s="8">
        <v>4.5</v>
      </c>
      <c r="R16" s="8">
        <v>0.5</v>
      </c>
    </row>
    <row r="17" customFormat="1" ht="30" customHeight="1" spans="1:18">
      <c r="A17" s="4" t="s">
        <v>56</v>
      </c>
      <c r="B17" s="4"/>
      <c r="C17" s="4"/>
      <c r="D17" s="4"/>
      <c r="E17" s="4"/>
      <c r="F17" s="4"/>
      <c r="G17" s="4">
        <f>SUM(G4:G16)</f>
        <v>370.67</v>
      </c>
      <c r="H17" s="5">
        <f>SUM(H4:H16)</f>
        <v>4485.335</v>
      </c>
      <c r="I17" s="5"/>
      <c r="J17" s="4"/>
      <c r="K17" s="4"/>
      <c r="L17" s="4"/>
      <c r="M17" s="4"/>
      <c r="O17" s="8">
        <f t="shared" ref="O17:R17" si="3">SUM(O4:O16)</f>
        <v>111.201</v>
      </c>
      <c r="P17" s="8">
        <f t="shared" si="3"/>
        <v>69.85558</v>
      </c>
      <c r="Q17" s="8">
        <f t="shared" si="3"/>
        <v>62.7</v>
      </c>
      <c r="R17" s="8">
        <f t="shared" si="3"/>
        <v>69.8</v>
      </c>
    </row>
    <row r="18" customFormat="1" ht="32" customHeight="1" spans="1:18">
      <c r="A18" t="s">
        <v>91</v>
      </c>
    </row>
    <row r="19" ht="35" customHeight="1"/>
  </sheetData>
  <mergeCells count="12">
    <mergeCell ref="A1:L1"/>
    <mergeCell ref="F2:G2"/>
    <mergeCell ref="H2:I2"/>
    <mergeCell ref="J2:K2"/>
    <mergeCell ref="A18:L18"/>
    <mergeCell ref="A2:A3"/>
    <mergeCell ref="B2:B3"/>
    <mergeCell ref="C2:C3"/>
    <mergeCell ref="D2:D3"/>
    <mergeCell ref="E2:E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洛洛</cp:lastModifiedBy>
  <dcterms:created xsi:type="dcterms:W3CDTF">2024-06-03T13:44:00Z</dcterms:created>
  <dcterms:modified xsi:type="dcterms:W3CDTF">2026-06-15T08:28:58Z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56DE68F109154AA08AA1740F7E4903A9_13</vt:lpwstr>
  </property>
  <property fmtid="{D5CDD505-2E9C-101B-9397-08002B2CF9AE}" pid="4" name="CalculationRule">
    <vt:i4>0</vt:i4>
  </property>
</Properties>
</file>